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22" i="1"/>
  <c r="H28" i="1"/>
  <c r="C64" i="1"/>
  <c r="H18" i="1" l="1"/>
  <c r="H31" i="1" l="1"/>
  <c r="H15" i="1"/>
  <c r="H57" i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<sst xmlns="http://schemas.openxmlformats.org/spreadsheetml/2006/main" count="60" uniqueCount="35">
  <si>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</si>
  <si>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</si>
  <si>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</si>
  <si>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</si>
  <si>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</si>
  <si>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</si>
  <si>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</si>
  <si>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</si>
  <si>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</si>
  <si>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</si>
  <si>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</si>
  <si>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</si>
  <si>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</si>
  <si>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</si>
  <si>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</si>
  <si>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</si>
  <si>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</si>
  <si>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</si>
  <si>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</si>
  <si>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</si>
  <si>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</si>
  <si>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</si>
  <si>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</si>
  <si>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</si>
  <si>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</si>
  <si>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</si>
  <si>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</si>
  <si>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</si>
  <si>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</si>
  <si>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Vicor</t>
  </si>
  <si>
    <t>UKUPNO SANITETSKI MATERIJAL</t>
  </si>
  <si>
    <t>R22-10442</t>
  </si>
  <si>
    <t xml:space="preserve">Dana 06.12.2022.godine Dom zdravlja Požarevac je izvršio plaćanje prema dobavljačima:  </t>
  </si>
  <si>
    <t>Primljena i neutrošena participacija od 06.12.2022</t>
  </si>
  <si>
    <t>Dana: 06.12.2022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</si>
</sst>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7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9" fillId="0" borderId="1" xfId="1" applyFont="1" applyBorder="1"/>
    <xf numFmtId="49" fontId="9" fillId="0" borderId="1" xfId="1" applyNumberFormat="1" applyFont="1" applyFill="1" applyBorder="1"/>
    <xf numFmtId="4" fontId="6" fillId="0" borderId="1" xfId="1" applyNumberFormat="1" applyFont="1" applyBorder="1" applyAlignment="1">
      <alignment horizontal="right"/>
    </xf>
    <xf numFmtId="4" fontId="10" fillId="0" borderId="1" xfId="1" applyNumberFormat="1" applyFont="1" applyBorder="1" applyAlignment="1">
      <alignment horizontal="right"/>
    </xf>
    <xf numFmtId="4" fontId="10" fillId="0" borderId="1" xfId="1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1" zoomScaleNormal="100" workbookViewId="0">
      <selection activeCell="H46" sqref="H46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10"/>
      <c r="J7" s="10"/>
    </row>
    <row r="8" spans="2:15" x14ac:dyDescent="0.25">
      <c r="B8" s="53" t="s">
        <v>34</v>
      </c>
      <c r="C8" s="53"/>
      <c r="D8" s="53"/>
      <c r="E8" s="53"/>
      <c r="F8" s="53"/>
      <c r="G8" s="53"/>
      <c r="H8" s="53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8" t="s">
        <v>4</v>
      </c>
      <c r="C11" s="49"/>
      <c r="D11" s="49"/>
      <c r="E11" s="49"/>
      <c r="F11" s="50"/>
      <c r="G11" s="1" t="s">
        <v>5</v>
      </c>
      <c r="H11" s="1" t="s">
        <v>6</v>
      </c>
      <c r="I11" s="10"/>
      <c r="J11" s="10"/>
      <c r="K11" s="44"/>
      <c r="L11" s="44"/>
      <c r="M11" s="44"/>
      <c r="N11" s="44"/>
      <c r="O11" s="44"/>
    </row>
    <row r="12" spans="2:15" x14ac:dyDescent="0.25">
      <c r="B12" s="46" t="s">
        <v>7</v>
      </c>
      <c r="C12" s="46"/>
      <c r="D12" s="46"/>
      <c r="E12" s="46"/>
      <c r="F12" s="46"/>
      <c r="G12" s="18">
        <v>44901</v>
      </c>
      <c r="H12" s="14">
        <v>11691488.869999999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5" t="s">
        <v>8</v>
      </c>
      <c r="C13" s="45"/>
      <c r="D13" s="45"/>
      <c r="E13" s="45"/>
      <c r="F13" s="45"/>
      <c r="G13" s="19">
        <v>44901</v>
      </c>
      <c r="H13" s="2">
        <f>H14+H29-H37-H50</f>
        <v>11686955.720000001</v>
      </c>
      <c r="I13" s="10"/>
      <c r="J13" s="10"/>
      <c r="K13" s="8"/>
      <c r="L13" s="8"/>
      <c r="M13" s="8"/>
      <c r="N13" s="8"/>
      <c r="O13" s="8"/>
    </row>
    <row r="14" spans="2:15" x14ac:dyDescent="0.25">
      <c r="B14" s="47" t="s">
        <v>9</v>
      </c>
      <c r="C14" s="47"/>
      <c r="D14" s="47"/>
      <c r="E14" s="47"/>
      <c r="F14" s="47"/>
      <c r="G14" s="20">
        <v>44901</v>
      </c>
      <c r="H14" s="3">
        <f>SUM(H15:H28)</f>
        <v>11414587.680000002</v>
      </c>
      <c r="I14" s="12"/>
      <c r="J14" s="10"/>
      <c r="K14" s="26"/>
      <c r="L14" s="8"/>
      <c r="M14" s="8"/>
      <c r="N14" s="8"/>
      <c r="O14" s="8"/>
    </row>
    <row r="15" spans="2:15" x14ac:dyDescent="0.25">
      <c r="B15" s="32" t="s">
        <v>10</v>
      </c>
      <c r="C15" s="33"/>
      <c r="D15" s="33"/>
      <c r="E15" s="33"/>
      <c r="F15" s="34"/>
      <c r="G15" s="21"/>
      <c r="H15" s="11">
        <f>27640093.93+390274.03-27640093.93</f>
        <v>390274.03000000119</v>
      </c>
      <c r="I15" s="10"/>
      <c r="J15" s="10"/>
      <c r="K15" s="7"/>
    </row>
    <row r="16" spans="2:15" x14ac:dyDescent="0.25">
      <c r="B16" s="32" t="s">
        <v>11</v>
      </c>
      <c r="C16" s="33"/>
      <c r="D16" s="33"/>
      <c r="E16" s="33"/>
      <c r="F16" s="34"/>
      <c r="G16" s="21"/>
      <c r="H16" s="11">
        <v>0</v>
      </c>
      <c r="I16" s="10"/>
      <c r="J16" s="10"/>
      <c r="K16" s="7"/>
    </row>
    <row r="17" spans="2:13" x14ac:dyDescent="0.25">
      <c r="B17" s="32" t="s">
        <v>12</v>
      </c>
      <c r="C17" s="33"/>
      <c r="D17" s="33"/>
      <c r="E17" s="33"/>
      <c r="F17" s="34"/>
      <c r="G17" s="21"/>
      <c r="H17" s="11">
        <f>5740591.51-5691182.57+4974158.26</f>
        <v>5023567.1999999993</v>
      </c>
      <c r="I17" s="10"/>
      <c r="J17" s="10"/>
      <c r="K17" s="7"/>
    </row>
    <row r="18" spans="2:13" x14ac:dyDescent="0.25">
      <c r="B18" s="32" t="s">
        <v>13</v>
      </c>
      <c r="C18" s="33"/>
      <c r="D18" s="33"/>
      <c r="E18" s="33"/>
      <c r="F18" s="34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+10000-34140.25+1245000+10000-1626681.74+10000+10000+10000+10000+10000+10000+20000+10000+10000+10000+10000+10000+10000+10000+2200000+28129.78</f>
        <v>3279951.81</v>
      </c>
      <c r="I18" s="10"/>
      <c r="J18" s="10"/>
      <c r="K18" s="7"/>
      <c r="L18" s="7"/>
    </row>
    <row r="19" spans="2:13" x14ac:dyDescent="0.25">
      <c r="B19" s="32" t="s">
        <v>14</v>
      </c>
      <c r="C19" s="33"/>
      <c r="D19" s="33"/>
      <c r="E19" s="33"/>
      <c r="F19" s="34"/>
      <c r="G19" s="21"/>
      <c r="H19" s="9">
        <v>0</v>
      </c>
      <c r="I19" s="10"/>
      <c r="J19" s="10"/>
      <c r="K19" s="7"/>
      <c r="L19" s="7"/>
    </row>
    <row r="20" spans="2:13" x14ac:dyDescent="0.25">
      <c r="B20" s="32" t="s">
        <v>15</v>
      </c>
      <c r="C20" s="33"/>
      <c r="D20" s="33"/>
      <c r="E20" s="33"/>
      <c r="F20" s="34"/>
      <c r="G20" s="21"/>
      <c r="H20" s="9">
        <v>0</v>
      </c>
      <c r="I20" s="10"/>
      <c r="J20" s="10"/>
    </row>
    <row r="21" spans="2:13" x14ac:dyDescent="0.25">
      <c r="B21" s="32" t="s">
        <v>16</v>
      </c>
      <c r="C21" s="33"/>
      <c r="D21" s="33"/>
      <c r="E21" s="33"/>
      <c r="F21" s="34"/>
      <c r="G21" s="21"/>
      <c r="H21" s="25">
        <v>0</v>
      </c>
      <c r="I21" s="10"/>
      <c r="J21" s="10"/>
    </row>
    <row r="22" spans="2:13" x14ac:dyDescent="0.25">
      <c r="B22" s="32" t="s">
        <v>17</v>
      </c>
      <c r="C22" s="33"/>
      <c r="D22" s="33"/>
      <c r="E22" s="33"/>
      <c r="F22" s="34"/>
      <c r="G22" s="21"/>
      <c r="H22" s="25">
        <f>459400.8+2408.4-157030.8+102792</f>
        <v>407570.4</v>
      </c>
      <c r="I22" s="10"/>
      <c r="J22" s="10"/>
    </row>
    <row r="23" spans="2:13" x14ac:dyDescent="0.25">
      <c r="B23" s="32" t="s">
        <v>18</v>
      </c>
      <c r="C23" s="33"/>
      <c r="D23" s="33"/>
      <c r="E23" s="33"/>
      <c r="F23" s="34"/>
      <c r="G23" s="21"/>
      <c r="H23" s="9">
        <v>1107032.28</v>
      </c>
      <c r="I23" s="10"/>
      <c r="J23" s="10"/>
    </row>
    <row r="24" spans="2:13" x14ac:dyDescent="0.25">
      <c r="B24" s="32" t="s">
        <v>19</v>
      </c>
      <c r="C24" s="33"/>
      <c r="D24" s="33"/>
      <c r="E24" s="33"/>
      <c r="F24" s="34"/>
      <c r="G24" s="21"/>
      <c r="H24" s="9">
        <v>1184208.33</v>
      </c>
      <c r="I24" s="10"/>
      <c r="J24" s="10"/>
      <c r="K24" s="10"/>
      <c r="L24" s="7"/>
    </row>
    <row r="25" spans="2:13" x14ac:dyDescent="0.25">
      <c r="B25" s="32" t="s">
        <v>20</v>
      </c>
      <c r="C25" s="33"/>
      <c r="D25" s="33"/>
      <c r="E25" s="33"/>
      <c r="F25" s="34"/>
      <c r="G25" s="21"/>
      <c r="H25" s="9">
        <v>0</v>
      </c>
      <c r="I25" s="10"/>
      <c r="J25" s="10"/>
      <c r="K25" s="10"/>
      <c r="L25" s="7"/>
    </row>
    <row r="26" spans="2:13" x14ac:dyDescent="0.25">
      <c r="B26" s="32" t="s">
        <v>21</v>
      </c>
      <c r="C26" s="33"/>
      <c r="D26" s="33"/>
      <c r="E26" s="33"/>
      <c r="F26" s="34"/>
      <c r="G26" s="21"/>
      <c r="H26" s="9">
        <v>0</v>
      </c>
      <c r="I26" s="10"/>
      <c r="J26" s="10"/>
      <c r="K26" s="7"/>
    </row>
    <row r="27" spans="2:13" x14ac:dyDescent="0.25">
      <c r="B27" s="32" t="s">
        <v>22</v>
      </c>
      <c r="C27" s="33"/>
      <c r="D27" s="33"/>
      <c r="E27" s="33"/>
      <c r="F27" s="34"/>
      <c r="G27" s="21"/>
      <c r="H27" s="9">
        <v>0</v>
      </c>
      <c r="I27" s="10"/>
      <c r="J27" s="10"/>
      <c r="K27" s="7"/>
      <c r="L27" s="7"/>
    </row>
    <row r="28" spans="2:13" x14ac:dyDescent="0.25">
      <c r="B28" s="32" t="s">
        <v>33</v>
      </c>
      <c r="C28" s="33"/>
      <c r="D28" s="33"/>
      <c r="E28" s="33"/>
      <c r="F28" s="34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+19650+1400+12850+500-3636+7450+2350+7750+2450+11100+2950+7350+1750+8900+3000-115604.63+7550+2250-4332.78+13800+3000+16550+2100-29652.77+5350+1750+7150+2850+5150+2700+8350+3200-13468+4550+1650+11400+1900-57835.08+7550+3800-10908+10450+2450-26445.77+6600+2650-7000+7550+1100-115+8350+2350</f>
        <v>21983.630000000052</v>
      </c>
      <c r="I28" s="10"/>
      <c r="J28" s="10"/>
      <c r="K28" s="7"/>
      <c r="L28" s="7"/>
    </row>
    <row r="29" spans="2:13" x14ac:dyDescent="0.25">
      <c r="B29" s="54" t="s">
        <v>23</v>
      </c>
      <c r="C29" s="55"/>
      <c r="D29" s="55"/>
      <c r="E29" s="55"/>
      <c r="F29" s="56"/>
      <c r="G29" s="20">
        <v>44901</v>
      </c>
      <c r="H29" s="3">
        <f>H30+H31+H32+H33+H35+H36+H34</f>
        <v>541978.0399999998</v>
      </c>
      <c r="I29" s="10"/>
      <c r="J29" s="10"/>
      <c r="K29" s="7"/>
    </row>
    <row r="30" spans="2:13" x14ac:dyDescent="0.25">
      <c r="B30" s="32" t="s">
        <v>10</v>
      </c>
      <c r="C30" s="33"/>
      <c r="D30" s="33"/>
      <c r="E30" s="33"/>
      <c r="F30" s="34"/>
      <c r="G30" s="22"/>
      <c r="H30" s="11">
        <v>0</v>
      </c>
      <c r="I30" s="10"/>
      <c r="J30" s="10"/>
      <c r="K30" s="7"/>
    </row>
    <row r="31" spans="2:13" x14ac:dyDescent="0.25">
      <c r="B31" s="32" t="s">
        <v>13</v>
      </c>
      <c r="C31" s="33"/>
      <c r="D31" s="33"/>
      <c r="E31" s="33"/>
      <c r="F31" s="34"/>
      <c r="G31" s="22"/>
      <c r="H31" s="9">
        <f>110000+110000-123880.54+153083.33-138509.66+153083.33-2500-142511.87+153083.33-156337.73+153083.33-130120.22+153083.33-146661.15+4821.05+2500+153083.33-116705.51+153083.33-235669.23+125576.67+153083.33-124540.43+153083.33-178536.64+239250</f>
        <v>473924.70999999985</v>
      </c>
      <c r="I31" s="15"/>
      <c r="J31" s="10"/>
      <c r="K31" s="7"/>
    </row>
    <row r="32" spans="2:13" x14ac:dyDescent="0.25">
      <c r="B32" s="32" t="s">
        <v>19</v>
      </c>
      <c r="C32" s="33"/>
      <c r="D32" s="33"/>
      <c r="E32" s="33"/>
      <c r="F32" s="34"/>
      <c r="G32" s="22"/>
      <c r="H32" s="9">
        <v>54083.33</v>
      </c>
      <c r="I32" s="10"/>
      <c r="J32" s="10"/>
      <c r="K32" s="7"/>
      <c r="L32" s="7"/>
      <c r="M32" s="7"/>
    </row>
    <row r="33" spans="2:12" x14ac:dyDescent="0.25">
      <c r="B33" s="32" t="s">
        <v>21</v>
      </c>
      <c r="C33" s="33"/>
      <c r="D33" s="33"/>
      <c r="E33" s="33"/>
      <c r="F33" s="34"/>
      <c r="G33" s="22"/>
      <c r="H33" s="9">
        <v>0</v>
      </c>
      <c r="I33" s="10"/>
      <c r="J33" s="10"/>
    </row>
    <row r="34" spans="2:12" x14ac:dyDescent="0.25">
      <c r="B34" s="32" t="s">
        <v>11</v>
      </c>
      <c r="C34" s="33"/>
      <c r="D34" s="33"/>
      <c r="E34" s="33"/>
      <c r="F34" s="34"/>
      <c r="G34" s="22"/>
      <c r="H34" s="9">
        <v>0</v>
      </c>
      <c r="I34" s="10"/>
      <c r="J34" s="10"/>
    </row>
    <row r="35" spans="2:12" x14ac:dyDescent="0.25">
      <c r="B35" s="32" t="s">
        <v>22</v>
      </c>
      <c r="C35" s="33"/>
      <c r="D35" s="33"/>
      <c r="E35" s="33"/>
      <c r="F35" s="34"/>
      <c r="G35" s="22"/>
      <c r="H35" s="9">
        <v>0</v>
      </c>
      <c r="I35" s="10"/>
      <c r="J35" s="10"/>
    </row>
    <row r="36" spans="2:12" x14ac:dyDescent="0.25">
      <c r="B36" s="32" t="s">
        <v>33</v>
      </c>
      <c r="C36" s="33"/>
      <c r="D36" s="33"/>
      <c r="E36" s="33"/>
      <c r="F36" s="34"/>
      <c r="G36" s="22"/>
      <c r="H36" s="9">
        <v>13970</v>
      </c>
      <c r="I36" s="10"/>
      <c r="J36" s="10"/>
    </row>
    <row r="37" spans="2:12" x14ac:dyDescent="0.25">
      <c r="B37" s="35" t="s">
        <v>24</v>
      </c>
      <c r="C37" s="36"/>
      <c r="D37" s="36"/>
      <c r="E37" s="36"/>
      <c r="F37" s="37"/>
      <c r="G37" s="23">
        <v>44901</v>
      </c>
      <c r="H37" s="4">
        <f>SUM(H38:H49)</f>
        <v>269610</v>
      </c>
      <c r="I37" s="10"/>
      <c r="J37" s="10"/>
    </row>
    <row r="38" spans="2:12" x14ac:dyDescent="0.25">
      <c r="B38" s="32" t="s">
        <v>10</v>
      </c>
      <c r="C38" s="33"/>
      <c r="D38" s="33"/>
      <c r="E38" s="33"/>
      <c r="F38" s="34"/>
      <c r="G38" s="21"/>
      <c r="H38" s="11">
        <v>0</v>
      </c>
      <c r="I38" s="10"/>
      <c r="J38" s="10"/>
    </row>
    <row r="39" spans="2:12" x14ac:dyDescent="0.25">
      <c r="B39" s="32" t="s">
        <v>11</v>
      </c>
      <c r="C39" s="33"/>
      <c r="D39" s="33"/>
      <c r="E39" s="33"/>
      <c r="F39" s="34"/>
      <c r="G39" s="21"/>
      <c r="H39" s="11">
        <v>0</v>
      </c>
      <c r="I39" s="10"/>
      <c r="J39" s="10"/>
    </row>
    <row r="40" spans="2:12" x14ac:dyDescent="0.25">
      <c r="B40" s="32" t="s">
        <v>12</v>
      </c>
      <c r="C40" s="33"/>
      <c r="D40" s="33"/>
      <c r="E40" s="33"/>
      <c r="F40" s="34"/>
      <c r="G40" s="21"/>
      <c r="H40" s="11">
        <v>0</v>
      </c>
      <c r="I40" s="10"/>
      <c r="J40" s="10"/>
    </row>
    <row r="41" spans="2:12" x14ac:dyDescent="0.25">
      <c r="B41" s="32" t="s">
        <v>13</v>
      </c>
      <c r="C41" s="33"/>
      <c r="D41" s="33"/>
      <c r="E41" s="33"/>
      <c r="F41" s="34"/>
      <c r="G41" s="21"/>
      <c r="H41" s="11">
        <v>0</v>
      </c>
      <c r="I41" s="10"/>
      <c r="J41" s="10"/>
      <c r="L41" s="7"/>
    </row>
    <row r="42" spans="2:12" x14ac:dyDescent="0.25">
      <c r="B42" s="32" t="s">
        <v>14</v>
      </c>
      <c r="C42" s="33"/>
      <c r="D42" s="33"/>
      <c r="E42" s="33"/>
      <c r="F42" s="34"/>
      <c r="G42" s="21"/>
      <c r="H42" s="11">
        <v>0</v>
      </c>
      <c r="I42" s="10"/>
      <c r="J42" s="10"/>
      <c r="L42" s="7"/>
    </row>
    <row r="43" spans="2:12" x14ac:dyDescent="0.25">
      <c r="B43" s="32" t="s">
        <v>15</v>
      </c>
      <c r="C43" s="33"/>
      <c r="D43" s="33"/>
      <c r="E43" s="33"/>
      <c r="F43" s="34"/>
      <c r="G43" s="21"/>
      <c r="H43" s="9">
        <v>0</v>
      </c>
      <c r="I43" s="10"/>
      <c r="J43" s="10"/>
    </row>
    <row r="44" spans="2:12" x14ac:dyDescent="0.25">
      <c r="B44" s="32" t="s">
        <v>16</v>
      </c>
      <c r="C44" s="33"/>
      <c r="D44" s="33"/>
      <c r="E44" s="33"/>
      <c r="F44" s="34"/>
      <c r="G44" s="21"/>
      <c r="H44" s="9">
        <v>0</v>
      </c>
      <c r="I44" s="10"/>
      <c r="J44" s="10"/>
      <c r="L44" s="7"/>
    </row>
    <row r="45" spans="2:12" x14ac:dyDescent="0.25">
      <c r="B45" s="32" t="s">
        <v>17</v>
      </c>
      <c r="C45" s="33"/>
      <c r="D45" s="33"/>
      <c r="E45" s="33"/>
      <c r="F45" s="34"/>
      <c r="G45" s="21"/>
      <c r="H45" s="9">
        <v>269610</v>
      </c>
      <c r="I45" s="10"/>
      <c r="J45" s="10"/>
    </row>
    <row r="46" spans="2:12" x14ac:dyDescent="0.25">
      <c r="B46" s="32" t="s">
        <v>18</v>
      </c>
      <c r="C46" s="33"/>
      <c r="D46" s="33"/>
      <c r="E46" s="33"/>
      <c r="F46" s="34"/>
      <c r="G46" s="21"/>
      <c r="H46" s="9">
        <v>0</v>
      </c>
      <c r="I46" s="10"/>
      <c r="J46" s="10"/>
    </row>
    <row r="47" spans="2:12" x14ac:dyDescent="0.25">
      <c r="B47" s="32" t="s">
        <v>19</v>
      </c>
      <c r="C47" s="33"/>
      <c r="D47" s="33"/>
      <c r="E47" s="33"/>
      <c r="F47" s="34"/>
      <c r="G47" s="21"/>
      <c r="H47" s="9">
        <v>0</v>
      </c>
      <c r="I47" s="10"/>
      <c r="J47" s="10"/>
    </row>
    <row r="48" spans="2:12" x14ac:dyDescent="0.25">
      <c r="B48" s="32" t="s">
        <v>21</v>
      </c>
      <c r="C48" s="33"/>
      <c r="D48" s="33"/>
      <c r="E48" s="33"/>
      <c r="F48" s="34"/>
      <c r="G48" s="21"/>
      <c r="H48" s="9">
        <v>0</v>
      </c>
      <c r="I48" s="10"/>
      <c r="J48" s="10"/>
    </row>
    <row r="49" spans="2:12" x14ac:dyDescent="0.25">
      <c r="B49" s="32" t="s">
        <v>22</v>
      </c>
      <c r="C49" s="33"/>
      <c r="D49" s="33"/>
      <c r="E49" s="33"/>
      <c r="F49" s="34"/>
      <c r="G49" s="21"/>
      <c r="H49" s="9">
        <v>0</v>
      </c>
      <c r="I49" s="10"/>
      <c r="J49" s="10"/>
      <c r="K49" s="7"/>
    </row>
    <row r="50" spans="2:12" x14ac:dyDescent="0.25">
      <c r="B50" s="35" t="s">
        <v>25</v>
      </c>
      <c r="C50" s="36"/>
      <c r="D50" s="36"/>
      <c r="E50" s="36"/>
      <c r="F50" s="37"/>
      <c r="G50" s="23">
        <v>44901</v>
      </c>
      <c r="H50" s="4">
        <f>SUM(H51:H56)</f>
        <v>0</v>
      </c>
      <c r="I50" s="10"/>
      <c r="J50" s="10"/>
    </row>
    <row r="51" spans="2:12" x14ac:dyDescent="0.25">
      <c r="B51" s="32" t="s">
        <v>10</v>
      </c>
      <c r="C51" s="33"/>
      <c r="D51" s="33"/>
      <c r="E51" s="33"/>
      <c r="F51" s="34"/>
      <c r="G51" s="22"/>
      <c r="H51" s="11">
        <v>0</v>
      </c>
      <c r="I51" s="10"/>
      <c r="J51" s="10"/>
    </row>
    <row r="52" spans="2:12" x14ac:dyDescent="0.25">
      <c r="B52" s="32" t="s">
        <v>13</v>
      </c>
      <c r="C52" s="33"/>
      <c r="D52" s="33"/>
      <c r="E52" s="33"/>
      <c r="F52" s="34"/>
      <c r="G52" s="22"/>
      <c r="H52" s="11">
        <v>0</v>
      </c>
      <c r="I52" s="10"/>
      <c r="J52" s="10"/>
    </row>
    <row r="53" spans="2:12" x14ac:dyDescent="0.25">
      <c r="B53" s="32" t="s">
        <v>19</v>
      </c>
      <c r="C53" s="33"/>
      <c r="D53" s="33"/>
      <c r="E53" s="33"/>
      <c r="F53" s="34"/>
      <c r="G53" s="22"/>
      <c r="H53" s="9">
        <v>0</v>
      </c>
      <c r="I53" s="10"/>
      <c r="J53" s="10"/>
    </row>
    <row r="54" spans="2:12" x14ac:dyDescent="0.25">
      <c r="B54" s="32" t="s">
        <v>21</v>
      </c>
      <c r="C54" s="33"/>
      <c r="D54" s="33"/>
      <c r="E54" s="33"/>
      <c r="F54" s="34"/>
      <c r="G54" s="22"/>
      <c r="H54" s="2">
        <v>0</v>
      </c>
      <c r="I54" s="10"/>
      <c r="J54" s="10"/>
      <c r="K54" s="7"/>
    </row>
    <row r="55" spans="2:12" x14ac:dyDescent="0.25">
      <c r="B55" s="32" t="s">
        <v>11</v>
      </c>
      <c r="C55" s="33"/>
      <c r="D55" s="33"/>
      <c r="E55" s="33"/>
      <c r="F55" s="34"/>
      <c r="G55" s="22"/>
      <c r="H55" s="2">
        <v>0</v>
      </c>
      <c r="I55" s="10"/>
      <c r="J55" s="10"/>
    </row>
    <row r="56" spans="2:12" x14ac:dyDescent="0.25">
      <c r="B56" s="32" t="s">
        <v>22</v>
      </c>
      <c r="C56" s="33"/>
      <c r="D56" s="33"/>
      <c r="E56" s="33"/>
      <c r="F56" s="34"/>
      <c r="G56" s="22"/>
      <c r="H56" s="2">
        <v>0</v>
      </c>
      <c r="I56" s="10"/>
      <c r="J56" s="10"/>
    </row>
    <row r="57" spans="2:12" x14ac:dyDescent="0.25">
      <c r="B57" s="41" t="s">
        <v>26</v>
      </c>
      <c r="C57" s="42"/>
      <c r="D57" s="42"/>
      <c r="E57" s="42"/>
      <c r="F57" s="43"/>
      <c r="G57" s="24">
        <v>44901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</f>
        <v>4533.1499999988591</v>
      </c>
      <c r="I57" s="10"/>
      <c r="L57" s="7"/>
    </row>
    <row r="58" spans="2:12" x14ac:dyDescent="0.25">
      <c r="B58" s="32" t="s">
        <v>27</v>
      </c>
      <c r="C58" s="33"/>
      <c r="D58" s="33"/>
      <c r="E58" s="33"/>
      <c r="F58" s="34"/>
      <c r="G58" s="22"/>
      <c r="H58" s="2">
        <v>0</v>
      </c>
      <c r="I58" s="10"/>
      <c r="J58" s="10"/>
    </row>
    <row r="59" spans="2:12" x14ac:dyDescent="0.25">
      <c r="B59" s="38" t="s">
        <v>28</v>
      </c>
      <c r="C59" s="39"/>
      <c r="D59" s="39"/>
      <c r="E59" s="39"/>
      <c r="F59" s="40"/>
      <c r="G59" s="22"/>
      <c r="H59" s="6">
        <f>H14+H29-H37-H50+H57-H58</f>
        <v>11691488.869999999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  <row r="63" spans="2:12" x14ac:dyDescent="0.25">
      <c r="B63" s="27" t="s">
        <v>29</v>
      </c>
      <c r="C63" s="29">
        <v>269610</v>
      </c>
      <c r="D63" s="28" t="s">
        <v>31</v>
      </c>
    </row>
    <row r="64" spans="2:12" x14ac:dyDescent="0.25">
      <c r="B64" s="31" t="s">
        <v>30</v>
      </c>
      <c r="C64" s="30">
        <f>SUM(C63:C63)</f>
        <v>269610</v>
      </c>
      <c r="D64" s="28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2022-12-07T07:25:27Z</dcterms:modified>
  <cp:category/>
  <cp:contentStatus/>
</cp:coreProperties>
</file>